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_backup\ТСН\Бухгалтерия\"/>
    </mc:Choice>
  </mc:AlternateContent>
  <bookViews>
    <workbookView xWindow="0" yWindow="0" windowWidth="11400" windowHeight="5895" tabRatio="0"/>
  </bookViews>
  <sheets>
    <sheet name="TDSheet" sheetId="1" r:id="rId1"/>
  </sheets>
  <calcPr calcId="162913" refMode="R1C1"/>
</workbook>
</file>

<file path=xl/calcChain.xml><?xml version="1.0" encoding="utf-8"?>
<calcChain xmlns="http://schemas.openxmlformats.org/spreadsheetml/2006/main">
  <c r="C19" i="1" l="1"/>
  <c r="B18" i="1"/>
  <c r="C24" i="1" l="1"/>
  <c r="C18" i="1" s="1"/>
  <c r="B12" i="1"/>
  <c r="B7" i="1" s="1"/>
  <c r="C11" i="1"/>
  <c r="C7" i="1" s="1"/>
  <c r="B33" i="1" l="1"/>
  <c r="B15" i="1"/>
</calcChain>
</file>

<file path=xl/sharedStrings.xml><?xml version="1.0" encoding="utf-8"?>
<sst xmlns="http://schemas.openxmlformats.org/spreadsheetml/2006/main" count="33" uniqueCount="27">
  <si>
    <t>ТСН "ФИРСОВО-2"</t>
  </si>
  <si>
    <t>Анализ движений денежных средств за 9 месяцев 2017 г.</t>
  </si>
  <si>
    <t>Поступление</t>
  </si>
  <si>
    <t>Расход</t>
  </si>
  <si>
    <t>Деньги в кассе</t>
  </si>
  <si>
    <t>Целевое финансирование</t>
  </si>
  <si>
    <t>Деньги на расчетных счетах</t>
  </si>
  <si>
    <t>Расчеты по налогам и сборам</t>
  </si>
  <si>
    <t>Расчеты по социальному страхованию и обеспечению</t>
  </si>
  <si>
    <t>Расчеты с поставщиками и подрядчиками</t>
  </si>
  <si>
    <t>Единый расчетный центр (ГОРОД)</t>
  </si>
  <si>
    <t>Материалы</t>
  </si>
  <si>
    <t>Текущее содержание-ежемесячные взносы</t>
  </si>
  <si>
    <t>Расчеты с персоналом по оплате труда(зарплата председателя)</t>
  </si>
  <si>
    <t>Детская площадка</t>
  </si>
  <si>
    <t>Чистка снега</t>
  </si>
  <si>
    <t>Бухгалтерские услуги</t>
  </si>
  <si>
    <t>Баннер</t>
  </si>
  <si>
    <t>Вывоз мусора</t>
  </si>
  <si>
    <t xml:space="preserve">  Оборот</t>
  </si>
  <si>
    <t xml:space="preserve">  Было на 01.01.17</t>
  </si>
  <si>
    <t xml:space="preserve">  Остаток на 30.09.17</t>
  </si>
  <si>
    <t>Прочие расходы(нотариус, госпошлина, смс-информирование)</t>
  </si>
  <si>
    <t>Услуги банка</t>
  </si>
  <si>
    <t>Снятие с расчетного счета для кассы</t>
  </si>
  <si>
    <t>Внесение в кассу с расчетного счета, возврат подотчета</t>
  </si>
  <si>
    <t>Проценты банка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</si>
</sst>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10"/>
      <color rgb="FF003F2F"/>
      <name val="Arial"/>
    </font>
    <font>
      <sz val="9"/>
      <color rgb="FF003F2F"/>
      <name val="Arial"/>
    </font>
    <font>
      <sz val="9"/>
      <name val="Arial"/>
    </font>
    <font>
      <b/>
      <sz val="10"/>
      <color rgb="FF003F2F"/>
      <name val="Arial"/>
      <family val="2"/>
      <charset val="204"/>
    </font>
    <font>
      <b/>
      <sz val="11"/>
      <color rgb="FF003F2F"/>
      <name val="Arial"/>
      <family val="2"/>
      <charset val="204"/>
    </font>
    <font>
      <sz val="9"/>
      <color rgb="FF003F2F"/>
      <name val="Arial"/>
      <family val="2"/>
      <charset val="204"/>
    </font>
    <font>
      <sz val="9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D6E5CB"/>
      </patternFill>
    </fill>
    <fill>
      <patternFill patternType="solid">
        <fgColor rgb="FFE4F0DD"/>
      </patternFill>
    </fill>
    <fill>
      <patternFill patternType="solid">
        <fgColor rgb="FFF0F6E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CC8BD"/>
      </left>
      <right style="thin">
        <color rgb="FFACC8BD"/>
      </right>
      <top style="thin">
        <color rgb="FFACC8BD"/>
      </top>
      <bottom style="thin">
        <color rgb="FFACC8BD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 indent="2"/>
    </xf>
    <xf numFmtId="0" fontId="4" fillId="4" borderId="3" xfId="0" applyFont="1" applyFill="1" applyBorder="1" applyAlignment="1">
      <alignment horizontal="right" vertical="top"/>
    </xf>
    <xf numFmtId="3" fontId="4" fillId="4" borderId="3" xfId="0" applyNumberFormat="1" applyFont="1" applyFill="1" applyBorder="1" applyAlignment="1">
      <alignment horizontal="right" vertical="top"/>
    </xf>
    <xf numFmtId="0" fontId="5" fillId="0" borderId="3" xfId="0" applyFont="1" applyBorder="1" applyAlignment="1">
      <alignment horizontal="right" vertical="top"/>
    </xf>
    <xf numFmtId="3" fontId="5" fillId="0" borderId="3" xfId="0" applyNumberFormat="1" applyFont="1" applyBorder="1" applyAlignment="1">
      <alignment horizontal="right" vertical="top"/>
    </xf>
    <xf numFmtId="0" fontId="7" fillId="3" borderId="3" xfId="0" applyFont="1" applyFill="1" applyBorder="1" applyAlignment="1">
      <alignment horizontal="left" vertical="top" wrapText="1"/>
    </xf>
    <xf numFmtId="0" fontId="8" fillId="4" borderId="3" xfId="0" applyFont="1" applyFill="1" applyBorder="1" applyAlignment="1">
      <alignment horizontal="left" vertical="top" wrapText="1" indent="2"/>
    </xf>
    <xf numFmtId="0" fontId="9" fillId="0" borderId="3" xfId="0" applyFont="1" applyBorder="1" applyAlignment="1">
      <alignment horizontal="left" vertical="top" wrapText="1" indent="4"/>
    </xf>
    <xf numFmtId="3" fontId="6" fillId="3" borderId="3" xfId="0" applyNumberFormat="1" applyFont="1" applyFill="1" applyBorder="1" applyAlignment="1">
      <alignment horizontal="right" vertical="top"/>
    </xf>
    <xf numFmtId="0" fontId="6" fillId="2" borderId="2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3"/>
  <sheetViews>
    <sheetView tabSelected="1" workbookViewId="0">
      <selection activeCell="L2" sqref="L2"/>
    </sheetView>
  </sheetViews>
  <sheetFormatPr defaultColWidth="10.5" defaultRowHeight="11.45" customHeight="1" outlineLevelRow="2" x14ac:dyDescent="0.2"/>
  <cols>
    <col min="1" max="1" width="75.5" style="1" customWidth="1"/>
    <col min="2" max="3" width="16.33203125" style="1" customWidth="1"/>
    <col min="4" max="4" width="21.6640625" style="1" customWidth="1"/>
  </cols>
  <sheetData>
    <row r="1" spans="1:4" ht="12.95" customHeight="1" x14ac:dyDescent="0.2">
      <c r="A1" s="13" t="s">
        <v>0</v>
      </c>
      <c r="B1" s="13"/>
      <c r="C1" s="13"/>
      <c r="D1" s="13"/>
    </row>
    <row r="2" spans="1:4" ht="15.95" customHeight="1" x14ac:dyDescent="0.25">
      <c r="A2" s="14" t="s">
        <v>1</v>
      </c>
      <c r="B2" s="14"/>
      <c r="C2" s="14"/>
      <c r="D2" s="14"/>
    </row>
    <row r="3" spans="1:4" s="1" customFormat="1" ht="2.1" customHeight="1" x14ac:dyDescent="0.2"/>
    <row r="4" spans="1:4" ht="12.95" customHeight="1" x14ac:dyDescent="0.2">
      <c r="A4" s="2"/>
      <c r="B4" s="12" t="s">
        <v>2</v>
      </c>
      <c r="C4" s="12" t="s">
        <v>3</v>
      </c>
    </row>
    <row r="5" spans="1:4" ht="18" customHeight="1" x14ac:dyDescent="0.2">
      <c r="A5" s="8" t="s">
        <v>4</v>
      </c>
      <c r="B5" s="11"/>
      <c r="C5" s="11"/>
    </row>
    <row r="6" spans="1:4" ht="18" customHeight="1" x14ac:dyDescent="0.2">
      <c r="A6" s="8" t="s">
        <v>20</v>
      </c>
      <c r="B6" s="11">
        <v>1960.43</v>
      </c>
      <c r="C6" s="11"/>
    </row>
    <row r="7" spans="1:4" ht="18" customHeight="1" x14ac:dyDescent="0.2">
      <c r="A7" s="8" t="s">
        <v>19</v>
      </c>
      <c r="B7" s="11">
        <f>SUM(B12:B14)</f>
        <v>169525</v>
      </c>
      <c r="C7" s="11">
        <f>SUM(C8:C11)</f>
        <v>158377</v>
      </c>
    </row>
    <row r="8" spans="1:4" ht="12" customHeight="1" outlineLevel="1" x14ac:dyDescent="0.2">
      <c r="A8" s="9" t="s">
        <v>13</v>
      </c>
      <c r="B8" s="4"/>
      <c r="C8" s="5">
        <v>63682</v>
      </c>
    </row>
    <row r="9" spans="1:4" ht="12" customHeight="1" outlineLevel="1" x14ac:dyDescent="0.2">
      <c r="A9" s="3" t="s">
        <v>11</v>
      </c>
      <c r="B9" s="4"/>
      <c r="C9" s="5">
        <v>3245</v>
      </c>
    </row>
    <row r="10" spans="1:4" ht="12" customHeight="1" outlineLevel="1" x14ac:dyDescent="0.2">
      <c r="A10" s="9" t="s">
        <v>22</v>
      </c>
      <c r="B10" s="4"/>
      <c r="C10" s="5">
        <v>7200</v>
      </c>
    </row>
    <row r="11" spans="1:4" ht="12" customHeight="1" outlineLevel="1" x14ac:dyDescent="0.2">
      <c r="A11" s="9" t="s">
        <v>15</v>
      </c>
      <c r="B11" s="4"/>
      <c r="C11" s="5">
        <f>31700+52550</f>
        <v>84250</v>
      </c>
    </row>
    <row r="12" spans="1:4" ht="12" customHeight="1" outlineLevel="1" x14ac:dyDescent="0.2">
      <c r="A12" s="9" t="s">
        <v>25</v>
      </c>
      <c r="B12" s="5">
        <f>5550+450</f>
        <v>6000</v>
      </c>
      <c r="C12" s="5"/>
    </row>
    <row r="13" spans="1:4" ht="12" customHeight="1" outlineLevel="1" x14ac:dyDescent="0.2">
      <c r="A13" s="3" t="s">
        <v>12</v>
      </c>
      <c r="B13" s="5">
        <v>143525</v>
      </c>
      <c r="C13" s="4"/>
    </row>
    <row r="14" spans="1:4" ht="12" customHeight="1" outlineLevel="1" x14ac:dyDescent="0.2">
      <c r="A14" s="3" t="s">
        <v>5</v>
      </c>
      <c r="B14" s="5">
        <v>20000</v>
      </c>
      <c r="C14" s="4"/>
    </row>
    <row r="15" spans="1:4" ht="24" customHeight="1" outlineLevel="1" x14ac:dyDescent="0.2">
      <c r="A15" s="8" t="s">
        <v>21</v>
      </c>
      <c r="B15" s="11">
        <f>B6+B7-C7</f>
        <v>13108.429999999993</v>
      </c>
      <c r="C15" s="11"/>
    </row>
    <row r="16" spans="1:4" ht="18" customHeight="1" x14ac:dyDescent="0.2">
      <c r="A16" s="8" t="s">
        <v>6</v>
      </c>
      <c r="B16" s="11"/>
      <c r="C16" s="11"/>
    </row>
    <row r="17" spans="1:3" ht="18" customHeight="1" x14ac:dyDescent="0.2">
      <c r="A17" s="8" t="s">
        <v>20</v>
      </c>
      <c r="B17" s="11">
        <v>18490</v>
      </c>
      <c r="C17" s="11"/>
    </row>
    <row r="18" spans="1:3" ht="18" customHeight="1" x14ac:dyDescent="0.2">
      <c r="A18" s="8" t="s">
        <v>19</v>
      </c>
      <c r="B18" s="11">
        <f>SUM(B30)+B31</f>
        <v>488153</v>
      </c>
      <c r="C18" s="11">
        <f>C19+C21+C22+C23+C24+C32+C20</f>
        <v>364787</v>
      </c>
    </row>
    <row r="19" spans="1:3" ht="12" customHeight="1" outlineLevel="1" x14ac:dyDescent="0.2">
      <c r="A19" s="9" t="s">
        <v>23</v>
      </c>
      <c r="B19" s="4"/>
      <c r="C19" s="5">
        <f>9370+1825</f>
        <v>11195</v>
      </c>
    </row>
    <row r="20" spans="1:3" ht="12" customHeight="1" outlineLevel="1" x14ac:dyDescent="0.2">
      <c r="A20" s="9" t="s">
        <v>24</v>
      </c>
      <c r="B20" s="4"/>
      <c r="C20" s="5">
        <v>3600</v>
      </c>
    </row>
    <row r="21" spans="1:3" ht="12" customHeight="1" outlineLevel="1" x14ac:dyDescent="0.2">
      <c r="A21" s="3" t="s">
        <v>7</v>
      </c>
      <c r="B21" s="4"/>
      <c r="C21" s="5">
        <v>12171</v>
      </c>
    </row>
    <row r="22" spans="1:3" ht="12" customHeight="1" outlineLevel="1" x14ac:dyDescent="0.2">
      <c r="A22" s="3" t="s">
        <v>8</v>
      </c>
      <c r="B22" s="4"/>
      <c r="C22" s="5">
        <v>31726</v>
      </c>
    </row>
    <row r="23" spans="1:3" ht="12" customHeight="1" outlineLevel="1" x14ac:dyDescent="0.2">
      <c r="A23" s="9" t="s">
        <v>13</v>
      </c>
      <c r="B23" s="4"/>
      <c r="C23" s="5">
        <v>38262</v>
      </c>
    </row>
    <row r="24" spans="1:3" ht="12" customHeight="1" outlineLevel="1" x14ac:dyDescent="0.2">
      <c r="A24" s="3" t="s">
        <v>9</v>
      </c>
      <c r="B24" s="5"/>
      <c r="C24" s="5">
        <f>SUM(C25:C29)</f>
        <v>257553</v>
      </c>
    </row>
    <row r="25" spans="1:3" ht="12" customHeight="1" outlineLevel="1" x14ac:dyDescent="0.2">
      <c r="A25" s="10" t="s">
        <v>14</v>
      </c>
      <c r="B25" s="7"/>
      <c r="C25" s="7">
        <v>37824</v>
      </c>
    </row>
    <row r="26" spans="1:3" ht="12" customHeight="1" outlineLevel="2" x14ac:dyDescent="0.2">
      <c r="A26" s="10" t="s">
        <v>15</v>
      </c>
      <c r="B26" s="7"/>
      <c r="C26" s="7">
        <v>106250</v>
      </c>
    </row>
    <row r="27" spans="1:3" ht="12" customHeight="1" outlineLevel="2" x14ac:dyDescent="0.2">
      <c r="A27" s="10" t="s">
        <v>16</v>
      </c>
      <c r="B27" s="6"/>
      <c r="C27" s="7">
        <v>41450</v>
      </c>
    </row>
    <row r="28" spans="1:3" ht="12" customHeight="1" outlineLevel="2" x14ac:dyDescent="0.2">
      <c r="A28" s="10" t="s">
        <v>18</v>
      </c>
      <c r="B28" s="6"/>
      <c r="C28" s="7">
        <v>70109</v>
      </c>
    </row>
    <row r="29" spans="1:3" ht="12" customHeight="1" outlineLevel="2" x14ac:dyDescent="0.2">
      <c r="A29" s="10" t="s">
        <v>17</v>
      </c>
      <c r="B29" s="6"/>
      <c r="C29" s="7">
        <v>1920</v>
      </c>
    </row>
    <row r="30" spans="1:3" ht="12" customHeight="1" outlineLevel="1" x14ac:dyDescent="0.2">
      <c r="A30" s="3" t="s">
        <v>12</v>
      </c>
      <c r="B30" s="5">
        <v>487522</v>
      </c>
      <c r="C30" s="5"/>
    </row>
    <row r="31" spans="1:3" ht="12" customHeight="1" outlineLevel="1" x14ac:dyDescent="0.2">
      <c r="A31" s="3" t="s">
        <v>26</v>
      </c>
      <c r="B31" s="5">
        <v>631</v>
      </c>
      <c r="C31" s="5"/>
    </row>
    <row r="32" spans="1:3" ht="12" customHeight="1" outlineLevel="1" x14ac:dyDescent="0.2">
      <c r="A32" s="9" t="s">
        <v>10</v>
      </c>
      <c r="B32" s="5"/>
      <c r="C32" s="5">
        <v>10280</v>
      </c>
    </row>
    <row r="33" spans="1:3" ht="18.75" customHeight="1" outlineLevel="1" x14ac:dyDescent="0.2">
      <c r="A33" s="8" t="s">
        <v>21</v>
      </c>
      <c r="B33" s="11">
        <f>B17+B18-C18</f>
        <v>141856</v>
      </c>
      <c r="C33" s="11"/>
    </row>
  </sheetData>
  <mergeCells count="2">
    <mergeCell ref="A1:D1"/>
    <mergeCell ref="A2:D2"/>
  </mergeCells>
  <pageMargins left="0.19685039370078741" right="0.19685039370078741" top="0.39370078740157483" bottom="0.39370078740157483" header="0.39370078740157483" footer="0.39370078740157483"/>
  <pageSetup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sl</cp:lastModifiedBy>
  <dcterms:modified xsi:type="dcterms:W3CDTF">2017-10-04T04:33:00Z</dcterms:modified>
</cp:coreProperties>
</file>