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m\тсн\ТСН\Смета 2017\"/>
    </mc:Choice>
  </mc:AlternateContent>
  <bookViews>
    <workbookView xWindow="0" yWindow="0" windowWidth="21600" windowHeight="9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28" i="1"/>
  <c r="B26" i="1"/>
  <c r="B19" i="1"/>
  <c r="B11" i="1"/>
  <c r="B6" i="1"/>
  <c r="B4" i="1" s="1"/>
  <c r="B5" i="1"/>
</calcChain>
</file>

<file path=xl/sharedStrings.xml><?xml version="1.0" encoding="utf-8"?>
<sst xmlns="http://schemas.openxmlformats.org/spreadsheetml/2006/main" count="22" uniqueCount="22">
  <si>
    <t>Смета</t>
  </si>
  <si>
    <t xml:space="preserve"> доход и расходов ТСН "Фирсово-2" в финансовом 2017-2018 годах</t>
  </si>
  <si>
    <t>План расходов</t>
  </si>
  <si>
    <t>членских взносов</t>
  </si>
  <si>
    <t>План поступлени (150 ченов ТСН, из них 80% оплачивающих взнос) - всего</t>
  </si>
  <si>
    <t>оплата задолженностей членов по взносам (60% должников оплтаты долга)</t>
  </si>
  <si>
    <t>Заработная плата председателя (13 050 в месяц)</t>
  </si>
  <si>
    <t>Услуги по ведению бухгалтерии</t>
  </si>
  <si>
    <t>Налоги с заработной платы, вкл. НДФЛ</t>
  </si>
  <si>
    <t>Канцелярия</t>
  </si>
  <si>
    <t xml:space="preserve">Услуги системы ГОРОД </t>
  </si>
  <si>
    <t>Вывоз ТБО</t>
  </si>
  <si>
    <t>Поддержка сайта</t>
  </si>
  <si>
    <t>Запланированные расходы с известной стоимостью</t>
  </si>
  <si>
    <t>Услуги банка - ведение расчетного счета</t>
  </si>
  <si>
    <t>Запланированные расходы с приблизительной стоимостью</t>
  </si>
  <si>
    <t>Грейдирование дорог с частичной подсыпкой</t>
  </si>
  <si>
    <t>Чистка дорог от снега</t>
  </si>
  <si>
    <t>Раздвижка дорог от снега зимой</t>
  </si>
  <si>
    <t>Уборка мусора весной, осенью обкос обочин, осенняя уборка</t>
  </si>
  <si>
    <t>Расконсервация ливневых труб весной</t>
  </si>
  <si>
    <t>Не запланированные расходы (остаток от запланированных)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</si>
</sst>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56535B"/>
      <name val="HiddenHorzOC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1" applyFont="1"/>
    <xf numFmtId="0" fontId="2" fillId="0" borderId="1" xfId="0" applyFont="1" applyBorder="1"/>
    <xf numFmtId="44" fontId="2" fillId="0" borderId="1" xfId="1" applyFont="1" applyBorder="1"/>
    <xf numFmtId="0" fontId="3" fillId="0" borderId="1" xfId="0" applyFont="1" applyBorder="1"/>
    <xf numFmtId="44" fontId="1" fillId="0" borderId="1" xfId="1" applyFont="1" applyBorder="1"/>
    <xf numFmtId="0" fontId="0" fillId="0" borderId="1" xfId="0" applyBorder="1"/>
    <xf numFmtId="44" fontId="0" fillId="0" borderId="1" xfId="1" applyFont="1" applyBorder="1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E17" sqref="E17"/>
    </sheetView>
  </sheetViews>
  <sheetFormatPr defaultRowHeight="15" x14ac:dyDescent="0.25"/>
  <cols>
    <col min="1" max="1" width="69" customWidth="1"/>
    <col min="2" max="2" width="20.7109375" style="3" customWidth="1"/>
  </cols>
  <sheetData>
    <row r="1" spans="1:2" x14ac:dyDescent="0.25">
      <c r="A1" s="2" t="s">
        <v>0</v>
      </c>
      <c r="B1" s="2"/>
    </row>
    <row r="2" spans="1:2" x14ac:dyDescent="0.25">
      <c r="A2" s="1" t="s">
        <v>1</v>
      </c>
      <c r="B2" s="1"/>
    </row>
    <row r="4" spans="1:2" x14ac:dyDescent="0.25">
      <c r="A4" s="4" t="s">
        <v>4</v>
      </c>
      <c r="B4" s="5">
        <f>B5+B6</f>
        <v>786000</v>
      </c>
    </row>
    <row r="5" spans="1:2" x14ac:dyDescent="0.25">
      <c r="A5" s="6" t="s">
        <v>3</v>
      </c>
      <c r="B5" s="7">
        <f>150*500*12*0.8</f>
        <v>720000</v>
      </c>
    </row>
    <row r="6" spans="1:2" x14ac:dyDescent="0.25">
      <c r="A6" s="8" t="s">
        <v>5</v>
      </c>
      <c r="B6" s="9">
        <f>110000*0.6</f>
        <v>66000</v>
      </c>
    </row>
    <row r="7" spans="1:2" x14ac:dyDescent="0.25">
      <c r="A7" s="8"/>
      <c r="B7" s="9"/>
    </row>
    <row r="8" spans="1:2" x14ac:dyDescent="0.25">
      <c r="A8" s="4" t="s">
        <v>2</v>
      </c>
      <c r="B8" s="5">
        <f>B19+B26+B28</f>
        <v>786000</v>
      </c>
    </row>
    <row r="9" spans="1:2" x14ac:dyDescent="0.25">
      <c r="A9" s="8"/>
      <c r="B9" s="9"/>
    </row>
    <row r="10" spans="1:2" x14ac:dyDescent="0.25">
      <c r="A10" s="4" t="s">
        <v>13</v>
      </c>
      <c r="B10" s="9"/>
    </row>
    <row r="11" spans="1:2" x14ac:dyDescent="0.25">
      <c r="A11" s="8" t="s">
        <v>6</v>
      </c>
      <c r="B11" s="9">
        <f>13050*12</f>
        <v>156600</v>
      </c>
    </row>
    <row r="12" spans="1:2" x14ac:dyDescent="0.25">
      <c r="A12" s="8" t="s">
        <v>7</v>
      </c>
      <c r="B12" s="9">
        <v>60000</v>
      </c>
    </row>
    <row r="13" spans="1:2" x14ac:dyDescent="0.25">
      <c r="A13" s="8" t="s">
        <v>8</v>
      </c>
      <c r="B13" s="9">
        <v>77760</v>
      </c>
    </row>
    <row r="14" spans="1:2" x14ac:dyDescent="0.25">
      <c r="A14" s="8" t="s">
        <v>9</v>
      </c>
      <c r="B14" s="9">
        <v>1000</v>
      </c>
    </row>
    <row r="15" spans="1:2" x14ac:dyDescent="0.25">
      <c r="A15" s="8" t="s">
        <v>14</v>
      </c>
      <c r="B15" s="9">
        <v>8400</v>
      </c>
    </row>
    <row r="16" spans="1:2" x14ac:dyDescent="0.25">
      <c r="A16" s="8" t="s">
        <v>10</v>
      </c>
      <c r="B16" s="9">
        <v>20000</v>
      </c>
    </row>
    <row r="17" spans="1:2" x14ac:dyDescent="0.25">
      <c r="A17" s="8" t="s">
        <v>11</v>
      </c>
      <c r="B17" s="9">
        <v>117000</v>
      </c>
    </row>
    <row r="18" spans="1:2" x14ac:dyDescent="0.25">
      <c r="A18" s="8" t="s">
        <v>12</v>
      </c>
      <c r="B18" s="9">
        <v>12000</v>
      </c>
    </row>
    <row r="19" spans="1:2" x14ac:dyDescent="0.25">
      <c r="A19" s="8"/>
      <c r="B19" s="5">
        <f>SUM(B11:B18)</f>
        <v>452760</v>
      </c>
    </row>
    <row r="20" spans="1:2" x14ac:dyDescent="0.25">
      <c r="A20" s="4" t="s">
        <v>15</v>
      </c>
      <c r="B20" s="9"/>
    </row>
    <row r="21" spans="1:2" x14ac:dyDescent="0.25">
      <c r="A21" s="8" t="s">
        <v>16</v>
      </c>
      <c r="B21" s="9">
        <v>50000</v>
      </c>
    </row>
    <row r="22" spans="1:2" x14ac:dyDescent="0.25">
      <c r="A22" s="8" t="s">
        <v>19</v>
      </c>
      <c r="B22" s="9">
        <v>30000</v>
      </c>
    </row>
    <row r="23" spans="1:2" x14ac:dyDescent="0.25">
      <c r="A23" s="8" t="s">
        <v>17</v>
      </c>
      <c r="B23" s="9">
        <v>85000</v>
      </c>
    </row>
    <row r="24" spans="1:2" x14ac:dyDescent="0.25">
      <c r="A24" s="8" t="s">
        <v>18</v>
      </c>
      <c r="B24" s="9">
        <v>130000</v>
      </c>
    </row>
    <row r="25" spans="1:2" x14ac:dyDescent="0.25">
      <c r="A25" s="8" t="s">
        <v>20</v>
      </c>
      <c r="B25" s="9">
        <v>20000</v>
      </c>
    </row>
    <row r="26" spans="1:2" x14ac:dyDescent="0.25">
      <c r="A26" s="8"/>
      <c r="B26" s="5">
        <f>SUM(B21:B25)</f>
        <v>315000</v>
      </c>
    </row>
    <row r="27" spans="1:2" x14ac:dyDescent="0.25">
      <c r="A27" s="8"/>
      <c r="B27" s="9"/>
    </row>
    <row r="28" spans="1:2" x14ac:dyDescent="0.25">
      <c r="A28" s="4" t="s">
        <v>21</v>
      </c>
      <c r="B28" s="5">
        <f>B4-B19-B26</f>
        <v>18240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2017-01-11T01:38:53Z</dcterms:created>
  <dcterms:modified xsi:type="dcterms:W3CDTF">2017-01-11T02:12:15Z</dcterms:modified>
</cp:coreProperties>
</file>